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PREFECTURE DE METZ BATIMENT POLYGONE\DCE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63" i="2"/>
  <c r="G60" i="2"/>
  <c r="G59" i="2"/>
  <c r="G53" i="2"/>
  <c r="K45" i="2"/>
  <c r="K38" i="2"/>
  <c r="K30" i="2"/>
  <c r="K23" i="2"/>
  <c r="K20" i="2"/>
  <c r="K12" i="2"/>
  <c r="G52" i="2" s="1"/>
  <c r="G54" i="2" s="1"/>
  <c r="G85" i="1"/>
  <c r="G83" i="1"/>
  <c r="G81" i="1"/>
  <c r="G79" i="1"/>
  <c r="E71" i="1"/>
  <c r="E66" i="1"/>
  <c r="E62" i="1"/>
  <c r="E20" i="1"/>
  <c r="E11" i="1"/>
  <c r="G58" i="2" l="1"/>
  <c r="G64" i="2"/>
  <c r="G65" i="2" s="1"/>
  <c r="AA1" i="3" s="1"/>
  <c r="AA3" i="3" l="1"/>
  <c r="AA37" i="3"/>
  <c r="AA33" i="3"/>
  <c r="AA27" i="3" l="1"/>
  <c r="AA12" i="3"/>
  <c r="AA7" i="3"/>
  <c r="AA42" i="3"/>
  <c r="AA4" i="3"/>
  <c r="AA15" i="3" l="1"/>
  <c r="AA32" i="3"/>
  <c r="AA43" i="3"/>
  <c r="AA5" i="3"/>
  <c r="AA24" i="3"/>
  <c r="AA23" i="3"/>
  <c r="AA13" i="3"/>
  <c r="AA14" i="3" s="1"/>
  <c r="AA18" i="3" l="1"/>
  <c r="AA6" i="3"/>
  <c r="AA46" i="3"/>
  <c r="AA29" i="3"/>
  <c r="AA28" i="3"/>
  <c r="AA9" i="3"/>
  <c r="AA73" i="3"/>
  <c r="AA93" i="3"/>
  <c r="AA89" i="3" s="1"/>
  <c r="AA65" i="3"/>
  <c r="AA57" i="3" s="1"/>
  <c r="AA45" i="3" s="1"/>
  <c r="AA26" i="3" s="1"/>
  <c r="AA16" i="3"/>
  <c r="AA85" i="3" l="1"/>
  <c r="AA80" i="3" s="1"/>
  <c r="AA72" i="3" s="1"/>
  <c r="AA64" i="3" s="1"/>
  <c r="AA56" i="3" s="1"/>
  <c r="AA44" i="3" s="1"/>
  <c r="AA25" i="3"/>
  <c r="AA50" i="3"/>
  <c r="AA34" i="3"/>
  <c r="AA59" i="3"/>
  <c r="AA49" i="3" s="1"/>
  <c r="AA31" i="3" s="1"/>
  <c r="AA47" i="3"/>
  <c r="AA67" i="3"/>
  <c r="AA10" i="3"/>
  <c r="AA75" i="3"/>
  <c r="AA94" i="3"/>
  <c r="AA90" i="3" s="1"/>
  <c r="AA82" i="3"/>
  <c r="AA38" i="3"/>
  <c r="AA11" i="3"/>
  <c r="AA21" i="3"/>
  <c r="AA22" i="3" s="1"/>
  <c r="AA41" i="3"/>
  <c r="AA17" i="3"/>
  <c r="AA19" i="3"/>
  <c r="AA30" i="3" l="1"/>
  <c r="AA86" i="3"/>
  <c r="AA81" i="3" s="1"/>
  <c r="AA74" i="3" s="1"/>
  <c r="AA66" i="3" s="1"/>
  <c r="AA58" i="3" s="1"/>
  <c r="AA48" i="3" s="1"/>
  <c r="AA95" i="3"/>
  <c r="AA91" i="3"/>
  <c r="AA87" i="3" s="1"/>
  <c r="AA83" i="3" s="1"/>
  <c r="AA76" i="3" s="1"/>
  <c r="AA68" i="3" s="1"/>
  <c r="AA60" i="3" s="1"/>
  <c r="AA52" i="3" s="1"/>
  <c r="AA77" i="3"/>
  <c r="AA88" i="3"/>
  <c r="AA84" i="3" s="1"/>
  <c r="AA78" i="3" s="1"/>
  <c r="AA70" i="3" s="1"/>
  <c r="AA62" i="3" s="1"/>
  <c r="AA54" i="3" s="1"/>
  <c r="AA20" i="3"/>
  <c r="AA69" i="3" s="1"/>
  <c r="AA61" i="3" s="1"/>
  <c r="AA53" i="3" s="1"/>
  <c r="AA36" i="3" s="1"/>
  <c r="AA51" i="3"/>
  <c r="AA96" i="3"/>
  <c r="AA71" i="3"/>
  <c r="AA63" i="3" s="1"/>
  <c r="AA55" i="3" s="1"/>
  <c r="AA40" i="3" s="1"/>
  <c r="AA79" i="3"/>
  <c r="AA92" i="3"/>
  <c r="AA39" i="3" s="1"/>
  <c r="AA35" i="3" l="1"/>
  <c r="AA98" i="3" s="1"/>
  <c r="AA2" i="3" s="1"/>
  <c r="D68" i="2" s="1"/>
</calcChain>
</file>

<file path=xl/sharedStrings.xml><?xml version="1.0" encoding="utf-8"?>
<sst xmlns="http://schemas.openxmlformats.org/spreadsheetml/2006/main" count="210" uniqueCount="160">
  <si>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</si>
  <si>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</si>
  <si>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</si>
  <si>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</si>
  <si>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</si>
  <si>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</si>
  <si>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</si>
  <si>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</si>
  <si>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</si>
  <si>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</si>
  <si>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</si>
  <si>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</si>
  <si>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</si>
  <si>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</si>
  <si>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</si>
  <si>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</si>
  <si>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</si>
  <si>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</si>
  <si>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</si>
  <si>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</si>
  <si>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</si>
  <si>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</si>
  <si>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</si>
  <si>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</si>
  <si>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</si>
  <si>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</si>
  <si>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</si>
  <si>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</si>
  <si>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</si>
  <si>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</si>
  <si>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</si>
  <si>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</si>
  <si>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</si>
  <si>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</si>
  <si>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</si>
  <si>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</si>
  <si>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</si>
  <si>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</si>
  <si>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</si>
  <si>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 xml:space="preserve">             MENUISERIES INTERIEURES              </t>
  </si>
  <si>
    <t>3.&amp;</t>
  </si>
  <si>
    <t>2.2</t>
  </si>
  <si>
    <t>DESCRIPTION DES OUVRAGES</t>
  </si>
  <si>
    <t>2.2.1</t>
  </si>
  <si>
    <t>AMENAGEMENT DE BUREAUX AU R+4</t>
  </si>
  <si>
    <t>2.2.1.1</t>
  </si>
  <si>
    <t>DEPOSE REPOSE DE VANTAUX DE PORTES EXISTANTS</t>
  </si>
  <si>
    <t>5.T</t>
  </si>
  <si>
    <t>5.L</t>
  </si>
  <si>
    <t xml:space="preserve">Localisation : Les deux vantaux de chaque porte permettant l'accès au travaux.
</t>
  </si>
  <si>
    <t>2.2.1.1.1</t>
  </si>
  <si>
    <t>Dépose repose de vantaux de portes existants</t>
  </si>
  <si>
    <t>9.M.Z</t>
  </si>
  <si>
    <t>9.&amp;</t>
  </si>
  <si>
    <t>5.&amp;</t>
  </si>
  <si>
    <t>2.2.1.2</t>
  </si>
  <si>
    <t>PORTES ACOUSTIQUES RA=35dB</t>
  </si>
  <si>
    <t xml:space="preserve">Localisation : Portes d'accès aux bureaux dans ancien LAB/COWORKING et espace de convivialité
</t>
  </si>
  <si>
    <t>2.2.1.2.1</t>
  </si>
  <si>
    <t>Portes 1 vantail acoustiques</t>
  </si>
  <si>
    <t>2.2.1.2.2</t>
  </si>
  <si>
    <t xml:space="preserve">Portes 2 vantaux acoustiques </t>
  </si>
  <si>
    <t>2.2.1.3</t>
  </si>
  <si>
    <t>SIGNALETIQUES</t>
  </si>
  <si>
    <t xml:space="preserve">Localisation : Noms de tous les locaux suivant affectation.
 </t>
  </si>
  <si>
    <t>2.2.1.3.1</t>
  </si>
  <si>
    <t>Signalétique</t>
  </si>
  <si>
    <t>FT</t>
  </si>
  <si>
    <t>4.&amp;</t>
  </si>
  <si>
    <t>2.2.2</t>
  </si>
  <si>
    <t>LOCAUX TECHNIQUE AU SOUS SOL</t>
  </si>
  <si>
    <t>2.2.2.1</t>
  </si>
  <si>
    <t>PORTES CLASSIQUES 1 VANTAIL</t>
  </si>
  <si>
    <t xml:space="preserve">Localisation : Portes accès aux différentes pièces des locaux techniques
 </t>
  </si>
  <si>
    <t>2.2.2.1.1</t>
  </si>
  <si>
    <t>Portes classiques 1 vantail</t>
  </si>
  <si>
    <t>2.2.2.2</t>
  </si>
  <si>
    <t>2.2.2.2.1</t>
  </si>
  <si>
    <t>Total H.T. :</t>
  </si>
  <si>
    <t>Total T.V.A. (20%) :</t>
  </si>
  <si>
    <t>Total T.T.C. :</t>
  </si>
  <si>
    <t xml:space="preserve">RECAPITULATIF
Lot n°2              MENUISERIES INTERIEURES              </t>
  </si>
  <si>
    <t>RECAPITULATIF DES CHAPITRES</t>
  </si>
  <si>
    <t>2.2 - DESCRIPTION DES OUVRAGES</t>
  </si>
  <si>
    <t>- 2.2.1 - AMENAGEMENT DE BUREAUX AU R+4</t>
  </si>
  <si>
    <t>- 2.2.2 - LOCAUX TECHNIQUE AU SOUS SOL</t>
  </si>
  <si>
    <t xml:space="preserve">Total du lot              MENUISERIES INTERIEURES             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</si>
  <si>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</si>
  <si>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</si>
  <si>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</si>
  <si>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</si>
  <si>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</si>
  <si>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</si>
  <si>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</si>
  <si>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</si>
  <si>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</si>
  <si>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</si>
  <si>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</si>
  <si>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</si>
  <si>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</si>
  <si>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</si>
  <si>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</si>
  <si>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</si>
  <si>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</si>
  <si>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</si>
  <si>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</si>
  <si>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</si>
  <si>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</si>
  <si>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</si>
  <si>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</si>
  <si>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</si>
  <si>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</si>
  <si>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</si>
  <si>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</si>
  <si>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</si>
  <si>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</si>
  <si>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</si>
  <si>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</si>
  <si>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</si>
  <si>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DE BUREAUX DANS UN ESPACE DE 75M² ET CREATION DE LOCAUX TECHNIQUES AU SOUS SOL</t>
  </si>
  <si>
    <t>2025-224</t>
  </si>
  <si>
    <t>17/07/2025</t>
  </si>
  <si>
    <t>DCE</t>
  </si>
  <si>
    <t>5 RUE HINZELIN</t>
  </si>
  <si>
    <t>57000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</si>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</sst>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714fba41-d66c-4709-9924-c8a7d3fbd998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b39b9dd3-31c6-4955-99e6-16dc00503f03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>CREATION DE BUREAUX DANS UN ESPACE DE 75M² ET CREATION DE LOCAUX TECHNIQUES AU SOUS SOL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5 RUE HINZELIN
57000 METZ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/>
      <c r="F47" s="61" t="s">
        <v>4</v>
      </c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49"/>
      <c r="F59" s="49"/>
      <c r="G59" s="49"/>
      <c r="H59" s="49"/>
      <c r="I59" s="8"/>
    </row>
    <row r="60" spans="2:9" ht="9" customHeight="1" x14ac:dyDescent="0.25">
      <c r="B60" s="5"/>
      <c r="C60" s="6"/>
      <c r="D60" s="7"/>
      <c r="E60" s="49"/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1" t="str">
        <f>IF(Paramètres!C9&lt;&gt;"",Paramètres!C9,"")</f>
        <v>Lot n°2</v>
      </c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/>
      <c r="F63" s="51"/>
      <c r="G63" s="51"/>
      <c r="H63" s="51"/>
      <c r="I63" s="8"/>
    </row>
    <row r="64" spans="2:9" ht="9" customHeight="1" x14ac:dyDescent="0.25">
      <c r="B64" s="5"/>
      <c r="C64" s="6"/>
      <c r="D64" s="7"/>
      <c r="E64" s="51"/>
      <c r="F64" s="51"/>
      <c r="G64" s="51"/>
      <c r="H64" s="51"/>
      <c r="I64" s="8"/>
    </row>
    <row r="65" spans="2:9" ht="9" customHeight="1" x14ac:dyDescent="0.25">
      <c r="B65" s="5"/>
      <c r="C65" s="6"/>
      <c r="D65" s="7"/>
      <c r="E65" s="51"/>
      <c r="F65" s="51"/>
      <c r="G65" s="51"/>
      <c r="H65" s="51"/>
      <c r="I65" s="8"/>
    </row>
    <row r="66" spans="2:9" ht="9" customHeight="1" x14ac:dyDescent="0.25">
      <c r="B66" s="5"/>
      <c r="C66" s="6"/>
      <c r="D66" s="7"/>
      <c r="E66" s="51" t="str">
        <f>IF(Paramètres!C11&lt;&gt;"",Paramètres!C11,"")</f>
        <v xml:space="preserve">             MENUISERIES INTERIEURES              </v>
      </c>
      <c r="F66" s="51"/>
      <c r="G66" s="51"/>
      <c r="H66" s="51"/>
      <c r="I66" s="8"/>
    </row>
    <row r="67" spans="2:9" ht="9" customHeight="1" x14ac:dyDescent="0.25">
      <c r="B67" s="5"/>
      <c r="C67" s="6"/>
      <c r="D67" s="7"/>
      <c r="E67" s="51"/>
      <c r="F67" s="51"/>
      <c r="G67" s="51"/>
      <c r="H67" s="51"/>
      <c r="I67" s="8"/>
    </row>
    <row r="68" spans="2:9" ht="9" customHeight="1" x14ac:dyDescent="0.25">
      <c r="B68" s="5"/>
      <c r="C68" s="6"/>
      <c r="D68" s="7"/>
      <c r="E68" s="51"/>
      <c r="F68" s="51"/>
      <c r="G68" s="51"/>
      <c r="H68" s="51"/>
      <c r="I68" s="8"/>
    </row>
    <row r="69" spans="2:9" ht="9" customHeight="1" x14ac:dyDescent="0.25">
      <c r="B69" s="5"/>
      <c r="C69" s="6"/>
      <c r="D69" s="7"/>
      <c r="E69" s="51"/>
      <c r="F69" s="51"/>
      <c r="G69" s="51"/>
      <c r="H69" s="51"/>
      <c r="I69" s="8"/>
    </row>
    <row r="70" spans="2:9" ht="9" customHeight="1" x14ac:dyDescent="0.25">
      <c r="B70" s="5"/>
      <c r="C70" s="6"/>
      <c r="D70" s="7"/>
      <c r="E70" s="51"/>
      <c r="F70" s="51"/>
      <c r="G70" s="51"/>
      <c r="H70" s="51"/>
      <c r="I70" s="8"/>
    </row>
    <row r="71" spans="2:9" ht="9" customHeight="1" x14ac:dyDescent="0.25">
      <c r="B71" s="5"/>
      <c r="C71" s="6"/>
      <c r="D71" s="7"/>
      <c r="E71" s="52" t="str">
        <f>IF(Paramètres!C3&lt;&gt;"",Paramètres!C3,"")</f>
        <v>DPGF</v>
      </c>
      <c r="F71" s="53"/>
      <c r="G71" s="53"/>
      <c r="H71" s="54"/>
      <c r="I71" s="8"/>
    </row>
    <row r="72" spans="2:9" ht="9" customHeight="1" x14ac:dyDescent="0.25">
      <c r="B72" s="5"/>
      <c r="C72" s="6"/>
      <c r="D72" s="7"/>
      <c r="E72" s="55"/>
      <c r="F72" s="50"/>
      <c r="G72" s="50"/>
      <c r="H72" s="56"/>
      <c r="I72" s="8"/>
    </row>
    <row r="73" spans="2:9" ht="9" customHeight="1" x14ac:dyDescent="0.25">
      <c r="B73" s="5"/>
      <c r="C73" s="6"/>
      <c r="D73" s="7"/>
      <c r="E73" s="55"/>
      <c r="F73" s="50"/>
      <c r="G73" s="50"/>
      <c r="H73" s="56"/>
      <c r="I73" s="8"/>
    </row>
    <row r="74" spans="2:9" ht="9" customHeight="1" x14ac:dyDescent="0.25">
      <c r="B74" s="5"/>
      <c r="C74" s="6"/>
      <c r="D74" s="7"/>
      <c r="E74" s="55"/>
      <c r="F74" s="50"/>
      <c r="G74" s="50"/>
      <c r="H74" s="56"/>
      <c r="I74" s="8"/>
    </row>
    <row r="75" spans="2:9" ht="9" customHeight="1" x14ac:dyDescent="0.25">
      <c r="B75" s="5"/>
      <c r="C75" s="6"/>
      <c r="D75" s="7"/>
      <c r="E75" s="55"/>
      <c r="F75" s="50"/>
      <c r="G75" s="50"/>
      <c r="H75" s="56"/>
      <c r="I75" s="8"/>
    </row>
    <row r="76" spans="2:9" ht="9" customHeight="1" x14ac:dyDescent="0.25">
      <c r="B76" s="5"/>
      <c r="C76" s="6"/>
      <c r="D76" s="7"/>
      <c r="E76" s="55"/>
      <c r="F76" s="50"/>
      <c r="G76" s="50"/>
      <c r="H76" s="56"/>
      <c r="I76" s="8"/>
    </row>
    <row r="77" spans="2:9" ht="9" customHeight="1" x14ac:dyDescent="0.25">
      <c r="B77" s="5"/>
      <c r="C77" s="6"/>
      <c r="D77" s="7"/>
      <c r="E77" s="57"/>
      <c r="F77" s="58"/>
      <c r="G77" s="58"/>
      <c r="H77" s="59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0" t="s">
        <v>0</v>
      </c>
      <c r="G79" s="60" t="str">
        <f>IF(Paramètres!C7&lt;&gt;"",Paramètres!C7,"")</f>
        <v>2025-224</v>
      </c>
      <c r="H79" s="7"/>
      <c r="I79" s="8"/>
    </row>
    <row r="80" spans="2:9" ht="9" customHeight="1" x14ac:dyDescent="0.25">
      <c r="B80" s="64"/>
      <c r="C80" s="62" t="s">
        <v>5</v>
      </c>
      <c r="D80" s="7"/>
      <c r="E80" s="7"/>
      <c r="F80" s="60"/>
      <c r="G80" s="60"/>
      <c r="H80" s="7"/>
      <c r="I80" s="8"/>
    </row>
    <row r="81" spans="2:9" ht="9" customHeight="1" x14ac:dyDescent="0.25">
      <c r="B81" s="64"/>
      <c r="C81" s="63"/>
      <c r="D81" s="7"/>
      <c r="E81" s="7"/>
      <c r="F81" s="60" t="s">
        <v>1</v>
      </c>
      <c r="G81" s="60" t="str">
        <f>IF(Paramètres!C13&lt;&gt;"",Paramètres!C13,"")</f>
        <v>17/07/2025</v>
      </c>
      <c r="H81" s="7"/>
      <c r="I81" s="8"/>
    </row>
    <row r="82" spans="2:9" ht="9" customHeight="1" x14ac:dyDescent="0.25">
      <c r="B82" s="64"/>
      <c r="C82" s="63"/>
      <c r="D82" s="7"/>
      <c r="E82" s="7"/>
      <c r="F82" s="60"/>
      <c r="G82" s="60"/>
      <c r="H82" s="7"/>
      <c r="I82" s="8"/>
    </row>
    <row r="83" spans="2:9" ht="9" customHeight="1" x14ac:dyDescent="0.25">
      <c r="B83" s="64"/>
      <c r="C83" s="63"/>
      <c r="D83" s="7"/>
      <c r="E83" s="7"/>
      <c r="F83" s="60" t="s">
        <v>2</v>
      </c>
      <c r="G83" s="60" t="str">
        <f>IF(Paramètres!C15&lt;&gt;"",Paramètres!C15,"")</f>
        <v>DCE</v>
      </c>
      <c r="H83" s="7"/>
      <c r="I83" s="8"/>
    </row>
    <row r="84" spans="2:9" ht="9" customHeight="1" x14ac:dyDescent="0.25">
      <c r="B84" s="64"/>
      <c r="C84" s="63"/>
      <c r="D84" s="7"/>
      <c r="E84" s="7"/>
      <c r="F84" s="60"/>
      <c r="G84" s="60"/>
      <c r="H84" s="7"/>
      <c r="I84" s="8"/>
    </row>
    <row r="85" spans="2:9" ht="9" customHeight="1" x14ac:dyDescent="0.25">
      <c r="B85" s="64"/>
      <c r="C85" s="63"/>
      <c r="D85" s="7"/>
      <c r="E85" s="7"/>
      <c r="F85" s="60" t="s">
        <v>3</v>
      </c>
      <c r="G85" s="60" t="str">
        <f>IF(Paramètres!C17&lt;&gt;"",Paramètres!C17,"")</f>
        <v/>
      </c>
      <c r="H85" s="7"/>
      <c r="I85" s="8"/>
    </row>
    <row r="86" spans="2:9" ht="9" customHeight="1" x14ac:dyDescent="0.25">
      <c r="B86" s="64"/>
      <c r="C86" s="63"/>
      <c r="D86" s="7"/>
      <c r="E86" s="7"/>
      <c r="F86" s="60"/>
      <c r="G86" s="60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72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5" t="s">
        <v>26</v>
      </c>
      <c r="E3" s="65"/>
      <c r="F3" s="65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6" t="s">
        <v>39</v>
      </c>
      <c r="E4" s="66"/>
      <c r="F4" s="66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 t="s">
        <v>41</v>
      </c>
      <c r="C7" s="17"/>
      <c r="D7" s="67" t="s">
        <v>42</v>
      </c>
      <c r="E7" s="67"/>
      <c r="F7" s="67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43</v>
      </c>
      <c r="C8" s="17"/>
      <c r="D8" s="68" t="s">
        <v>44</v>
      </c>
      <c r="E8" s="68"/>
      <c r="F8" s="68"/>
      <c r="G8" s="20"/>
      <c r="H8" s="20"/>
      <c r="I8" s="20"/>
      <c r="J8" s="20"/>
      <c r="K8" s="21"/>
      <c r="L8" s="7"/>
    </row>
    <row r="9" spans="1:18" ht="25.5" customHeight="1" x14ac:dyDescent="0.25">
      <c r="A9" s="7">
        <v>5</v>
      </c>
      <c r="B9" s="17" t="s">
        <v>45</v>
      </c>
      <c r="C9" s="17"/>
      <c r="D9" s="69" t="s">
        <v>46</v>
      </c>
      <c r="E9" s="69"/>
      <c r="F9" s="69"/>
      <c r="G9" s="22"/>
      <c r="H9" s="22"/>
      <c r="I9" s="22"/>
      <c r="J9" s="22"/>
      <c r="K9" s="23"/>
      <c r="L9" s="7"/>
    </row>
    <row r="10" spans="1:18" hidden="1" x14ac:dyDescent="0.25">
      <c r="A10" s="7" t="s">
        <v>47</v>
      </c>
    </row>
    <row r="11" spans="1:18" ht="22.5" customHeight="1" x14ac:dyDescent="0.25">
      <c r="A11" s="7" t="s">
        <v>48</v>
      </c>
      <c r="B11" s="24"/>
      <c r="C11" s="24"/>
      <c r="D11" s="70" t="s">
        <v>49</v>
      </c>
      <c r="E11" s="70"/>
      <c r="F11" s="70"/>
      <c r="G11" s="70"/>
      <c r="H11" s="70"/>
      <c r="I11" s="70"/>
      <c r="J11" s="70"/>
      <c r="K11" s="24"/>
    </row>
    <row r="12" spans="1:18" ht="16.5" x14ac:dyDescent="0.25">
      <c r="A12" s="7">
        <v>9</v>
      </c>
      <c r="B12" s="25" t="s">
        <v>50</v>
      </c>
      <c r="C12" s="25"/>
      <c r="D12" s="71" t="s">
        <v>51</v>
      </c>
      <c r="E12" s="72"/>
      <c r="F12" s="72"/>
      <c r="G12" s="27" t="s">
        <v>12</v>
      </c>
      <c r="H12" s="28">
        <v>2</v>
      </c>
      <c r="I12" s="28"/>
      <c r="J12" s="29"/>
      <c r="K12" s="30">
        <f>IF(AND(H12= "",I12= ""), 0, ROUND(ROUND(J12, 2) * ROUND(IF(I12="",H12,I12),  0), 2))</f>
        <v>0</v>
      </c>
      <c r="L12" s="7"/>
      <c r="N12" s="31">
        <v>0.2</v>
      </c>
      <c r="R12" s="7">
        <v>1364</v>
      </c>
    </row>
    <row r="13" spans="1:18" hidden="1" x14ac:dyDescent="0.25">
      <c r="A13" s="7" t="s">
        <v>52</v>
      </c>
    </row>
    <row r="14" spans="1:18" hidden="1" x14ac:dyDescent="0.25">
      <c r="A14" s="7" t="s">
        <v>53</v>
      </c>
    </row>
    <row r="15" spans="1:18" hidden="1" x14ac:dyDescent="0.25">
      <c r="A15" s="7" t="s">
        <v>54</v>
      </c>
    </row>
    <row r="16" spans="1:18" x14ac:dyDescent="0.25">
      <c r="A16" s="7">
        <v>5</v>
      </c>
      <c r="B16" s="17" t="s">
        <v>55</v>
      </c>
      <c r="C16" s="17"/>
      <c r="D16" s="69" t="s">
        <v>56</v>
      </c>
      <c r="E16" s="69"/>
      <c r="F16" s="69"/>
      <c r="G16" s="22"/>
      <c r="H16" s="22"/>
      <c r="I16" s="22"/>
      <c r="J16" s="22"/>
      <c r="K16" s="23"/>
      <c r="L16" s="7"/>
    </row>
    <row r="17" spans="1:18" hidden="1" x14ac:dyDescent="0.25">
      <c r="A17" s="7" t="s">
        <v>47</v>
      </c>
    </row>
    <row r="18" spans="1:18" hidden="1" x14ac:dyDescent="0.25">
      <c r="A18" s="7" t="s">
        <v>47</v>
      </c>
    </row>
    <row r="19" spans="1:18" ht="22.5" customHeight="1" x14ac:dyDescent="0.25">
      <c r="A19" s="7" t="s">
        <v>48</v>
      </c>
      <c r="B19" s="24"/>
      <c r="C19" s="24"/>
      <c r="D19" s="70" t="s">
        <v>57</v>
      </c>
      <c r="E19" s="70"/>
      <c r="F19" s="70"/>
      <c r="G19" s="70"/>
      <c r="H19" s="70"/>
      <c r="I19" s="70"/>
      <c r="J19" s="70"/>
      <c r="K19" s="24"/>
    </row>
    <row r="20" spans="1:18" ht="16.5" x14ac:dyDescent="0.25">
      <c r="A20" s="7">
        <v>9</v>
      </c>
      <c r="B20" s="25" t="s">
        <v>58</v>
      </c>
      <c r="C20" s="25"/>
      <c r="D20" s="71" t="s">
        <v>59</v>
      </c>
      <c r="E20" s="72"/>
      <c r="F20" s="72"/>
      <c r="G20" s="27" t="s">
        <v>12</v>
      </c>
      <c r="H20" s="28">
        <v>6</v>
      </c>
      <c r="I20" s="28"/>
      <c r="J20" s="29"/>
      <c r="K20" s="30">
        <f>IF(AND(H20= "",I20= ""), 0, ROUND(ROUND(J20, 2) * ROUND(IF(I20="",H20,I20),  0), 2))</f>
        <v>0</v>
      </c>
      <c r="L20" s="7"/>
      <c r="N20" s="31">
        <v>0.2</v>
      </c>
      <c r="R20" s="7">
        <v>1364</v>
      </c>
    </row>
    <row r="21" spans="1:18" hidden="1" x14ac:dyDescent="0.25">
      <c r="A21" s="7" t="s">
        <v>52</v>
      </c>
    </row>
    <row r="22" spans="1:18" hidden="1" x14ac:dyDescent="0.25">
      <c r="A22" s="7" t="s">
        <v>53</v>
      </c>
    </row>
    <row r="23" spans="1:18" ht="16.5" x14ac:dyDescent="0.25">
      <c r="A23" s="7">
        <v>9</v>
      </c>
      <c r="B23" s="25" t="s">
        <v>60</v>
      </c>
      <c r="C23" s="25"/>
      <c r="D23" s="71" t="s">
        <v>61</v>
      </c>
      <c r="E23" s="72"/>
      <c r="F23" s="72"/>
      <c r="G23" s="27" t="s">
        <v>12</v>
      </c>
      <c r="H23" s="28">
        <v>1</v>
      </c>
      <c r="I23" s="28"/>
      <c r="J23" s="29"/>
      <c r="K23" s="30">
        <f>IF(AND(H23= "",I23= ""), 0, ROUND(ROUND(J23, 2) * ROUND(IF(I23="",H23,I23),  0), 2))</f>
        <v>0</v>
      </c>
      <c r="L23" s="7"/>
      <c r="N23" s="31">
        <v>0.2</v>
      </c>
      <c r="R23" s="7">
        <v>1364</v>
      </c>
    </row>
    <row r="24" spans="1:18" hidden="1" x14ac:dyDescent="0.25">
      <c r="A24" s="7" t="s">
        <v>52</v>
      </c>
    </row>
    <row r="25" spans="1:18" hidden="1" x14ac:dyDescent="0.25">
      <c r="A25" s="7" t="s">
        <v>53</v>
      </c>
    </row>
    <row r="26" spans="1:18" hidden="1" x14ac:dyDescent="0.25">
      <c r="A26" s="7" t="s">
        <v>54</v>
      </c>
    </row>
    <row r="27" spans="1:18" x14ac:dyDescent="0.25">
      <c r="A27" s="7">
        <v>5</v>
      </c>
      <c r="B27" s="17" t="s">
        <v>62</v>
      </c>
      <c r="C27" s="17"/>
      <c r="D27" s="69" t="s">
        <v>63</v>
      </c>
      <c r="E27" s="69"/>
      <c r="F27" s="69"/>
      <c r="G27" s="22"/>
      <c r="H27" s="22"/>
      <c r="I27" s="22"/>
      <c r="J27" s="22"/>
      <c r="K27" s="23"/>
      <c r="L27" s="7"/>
    </row>
    <row r="28" spans="1:18" hidden="1" x14ac:dyDescent="0.25">
      <c r="A28" s="7" t="s">
        <v>47</v>
      </c>
    </row>
    <row r="29" spans="1:18" ht="22.5" customHeight="1" x14ac:dyDescent="0.25">
      <c r="A29" s="7" t="s">
        <v>48</v>
      </c>
      <c r="B29" s="24"/>
      <c r="C29" s="24"/>
      <c r="D29" s="70" t="s">
        <v>64</v>
      </c>
      <c r="E29" s="70"/>
      <c r="F29" s="70"/>
      <c r="G29" s="70"/>
      <c r="H29" s="70"/>
      <c r="I29" s="70"/>
      <c r="J29" s="70"/>
      <c r="K29" s="24"/>
    </row>
    <row r="30" spans="1:18" ht="16.5" x14ac:dyDescent="0.25">
      <c r="A30" s="7">
        <v>9</v>
      </c>
      <c r="B30" s="25" t="s">
        <v>65</v>
      </c>
      <c r="C30" s="25"/>
      <c r="D30" s="71" t="s">
        <v>66</v>
      </c>
      <c r="E30" s="72"/>
      <c r="F30" s="72"/>
      <c r="G30" s="27" t="s">
        <v>67</v>
      </c>
      <c r="H30" s="28">
        <v>1</v>
      </c>
      <c r="I30" s="28"/>
      <c r="J30" s="29"/>
      <c r="K30" s="30">
        <f>IF(AND(H30= "",I30= ""), 0, ROUND(ROUND(J30, 2) * ROUND(IF(I30="",H30,I30),  0), 2))</f>
        <v>0</v>
      </c>
      <c r="L30" s="7"/>
      <c r="N30" s="31">
        <v>0.2</v>
      </c>
      <c r="R30" s="7">
        <v>1364</v>
      </c>
    </row>
    <row r="31" spans="1:18" hidden="1" x14ac:dyDescent="0.25">
      <c r="A31" s="7" t="s">
        <v>53</v>
      </c>
    </row>
    <row r="32" spans="1:18" hidden="1" x14ac:dyDescent="0.25">
      <c r="A32" s="7" t="s">
        <v>54</v>
      </c>
    </row>
    <row r="33" spans="1:18" hidden="1" x14ac:dyDescent="0.25">
      <c r="A33" s="7" t="s">
        <v>68</v>
      </c>
    </row>
    <row r="34" spans="1:18" x14ac:dyDescent="0.25">
      <c r="A34" s="7">
        <v>4</v>
      </c>
      <c r="B34" s="17" t="s">
        <v>69</v>
      </c>
      <c r="C34" s="17"/>
      <c r="D34" s="68" t="s">
        <v>70</v>
      </c>
      <c r="E34" s="68"/>
      <c r="F34" s="68"/>
      <c r="G34" s="20"/>
      <c r="H34" s="20"/>
      <c r="I34" s="20"/>
      <c r="J34" s="20"/>
      <c r="K34" s="21"/>
      <c r="L34" s="7"/>
    </row>
    <row r="35" spans="1:18" x14ac:dyDescent="0.25">
      <c r="A35" s="7">
        <v>5</v>
      </c>
      <c r="B35" s="17" t="s">
        <v>71</v>
      </c>
      <c r="C35" s="17"/>
      <c r="D35" s="69" t="s">
        <v>72</v>
      </c>
      <c r="E35" s="69"/>
      <c r="F35" s="69"/>
      <c r="G35" s="22"/>
      <c r="H35" s="22"/>
      <c r="I35" s="22"/>
      <c r="J35" s="22"/>
      <c r="K35" s="23"/>
      <c r="L35" s="7"/>
    </row>
    <row r="36" spans="1:18" hidden="1" x14ac:dyDescent="0.25">
      <c r="A36" s="7" t="s">
        <v>47</v>
      </c>
    </row>
    <row r="37" spans="1:18" ht="22.5" customHeight="1" x14ac:dyDescent="0.25">
      <c r="A37" s="7" t="s">
        <v>48</v>
      </c>
      <c r="B37" s="24"/>
      <c r="C37" s="24"/>
      <c r="D37" s="70" t="s">
        <v>73</v>
      </c>
      <c r="E37" s="70"/>
      <c r="F37" s="70"/>
      <c r="G37" s="70"/>
      <c r="H37" s="70"/>
      <c r="I37" s="70"/>
      <c r="J37" s="70"/>
      <c r="K37" s="24"/>
    </row>
    <row r="38" spans="1:18" ht="16.5" x14ac:dyDescent="0.25">
      <c r="A38" s="7">
        <v>9</v>
      </c>
      <c r="B38" s="25" t="s">
        <v>74</v>
      </c>
      <c r="C38" s="25"/>
      <c r="D38" s="71" t="s">
        <v>75</v>
      </c>
      <c r="E38" s="72"/>
      <c r="F38" s="72"/>
      <c r="G38" s="27" t="s">
        <v>12</v>
      </c>
      <c r="H38" s="28">
        <v>7</v>
      </c>
      <c r="I38" s="28"/>
      <c r="J38" s="29"/>
      <c r="K38" s="30">
        <f>IF(AND(H38= "",I38= ""), 0, ROUND(ROUND(J38, 2) * ROUND(IF(I38="",H38,I38),  0), 2))</f>
        <v>0</v>
      </c>
      <c r="L38" s="7"/>
      <c r="N38" s="31">
        <v>0.2</v>
      </c>
      <c r="R38" s="7">
        <v>1364</v>
      </c>
    </row>
    <row r="39" spans="1:18" hidden="1" x14ac:dyDescent="0.25">
      <c r="A39" s="7" t="s">
        <v>52</v>
      </c>
    </row>
    <row r="40" spans="1:18" hidden="1" x14ac:dyDescent="0.25">
      <c r="A40" s="7" t="s">
        <v>53</v>
      </c>
    </row>
    <row r="41" spans="1:18" hidden="1" x14ac:dyDescent="0.25">
      <c r="A41" s="7" t="s">
        <v>54</v>
      </c>
    </row>
    <row r="42" spans="1:18" ht="18" x14ac:dyDescent="0.25">
      <c r="A42" s="7">
        <v>5</v>
      </c>
      <c r="B42" s="17" t="s">
        <v>76</v>
      </c>
      <c r="C42" s="17"/>
      <c r="D42" s="69" t="s">
        <v>63</v>
      </c>
      <c r="E42" s="69"/>
      <c r="F42" s="69"/>
      <c r="G42" s="22"/>
      <c r="H42" s="22"/>
      <c r="I42" s="22"/>
      <c r="J42" s="22"/>
      <c r="K42" s="23"/>
      <c r="L42" s="7"/>
    </row>
    <row r="43" spans="1:18" hidden="1" x14ac:dyDescent="0.25">
      <c r="A43" s="7" t="s">
        <v>47</v>
      </c>
    </row>
    <row r="44" spans="1:18" ht="22.5" customHeight="1" x14ac:dyDescent="0.25">
      <c r="A44" s="7" t="s">
        <v>48</v>
      </c>
      <c r="B44" s="24"/>
      <c r="C44" s="24"/>
      <c r="D44" s="70" t="s">
        <v>64</v>
      </c>
      <c r="E44" s="70"/>
      <c r="F44" s="70"/>
      <c r="G44" s="70"/>
      <c r="H44" s="70"/>
      <c r="I44" s="70"/>
      <c r="J44" s="70"/>
      <c r="K44" s="24"/>
    </row>
    <row r="45" spans="1:18" ht="16.5" x14ac:dyDescent="0.25">
      <c r="A45" s="7">
        <v>9</v>
      </c>
      <c r="B45" s="25" t="s">
        <v>77</v>
      </c>
      <c r="C45" s="25"/>
      <c r="D45" s="71" t="s">
        <v>66</v>
      </c>
      <c r="E45" s="72"/>
      <c r="F45" s="72"/>
      <c r="G45" s="27" t="s">
        <v>67</v>
      </c>
      <c r="H45" s="28">
        <v>1</v>
      </c>
      <c r="I45" s="28"/>
      <c r="J45" s="29"/>
      <c r="K45" s="30">
        <f>IF(AND(H45= "",I45= ""), 0, ROUND(ROUND(J45, 2) * ROUND(IF(I45="",H45,I45),  0), 2))</f>
        <v>0</v>
      </c>
      <c r="L45" s="7"/>
      <c r="N45" s="31">
        <v>0.2</v>
      </c>
      <c r="R45" s="7">
        <v>1364</v>
      </c>
    </row>
    <row r="46" spans="1:18" hidden="1" x14ac:dyDescent="0.25">
      <c r="A46" s="7" t="s">
        <v>53</v>
      </c>
    </row>
    <row r="47" spans="1:18" hidden="1" x14ac:dyDescent="0.25">
      <c r="A47" s="7" t="s">
        <v>54</v>
      </c>
    </row>
    <row r="48" spans="1:18" hidden="1" x14ac:dyDescent="0.25">
      <c r="A48" s="7" t="s">
        <v>68</v>
      </c>
    </row>
    <row r="49" spans="1:11" x14ac:dyDescent="0.25">
      <c r="A49" s="7" t="s">
        <v>40</v>
      </c>
      <c r="B49" s="26"/>
      <c r="C49" s="26"/>
      <c r="D49" s="73"/>
      <c r="E49" s="73"/>
      <c r="F49" s="73"/>
      <c r="K49" s="26"/>
    </row>
    <row r="50" spans="1:11" x14ac:dyDescent="0.25">
      <c r="B50" s="26"/>
      <c r="C50" s="26"/>
      <c r="D50" s="76" t="s">
        <v>42</v>
      </c>
      <c r="E50" s="77"/>
      <c r="F50" s="77"/>
      <c r="G50" s="74"/>
      <c r="H50" s="74"/>
      <c r="I50" s="74"/>
      <c r="J50" s="74"/>
      <c r="K50" s="75"/>
    </row>
    <row r="51" spans="1:11" x14ac:dyDescent="0.25">
      <c r="B51" s="26"/>
      <c r="C51" s="26"/>
      <c r="D51" s="79"/>
      <c r="E51" s="49"/>
      <c r="F51" s="49"/>
      <c r="G51" s="49"/>
      <c r="H51" s="49"/>
      <c r="I51" s="49"/>
      <c r="J51" s="49"/>
      <c r="K51" s="78"/>
    </row>
    <row r="52" spans="1:11" x14ac:dyDescent="0.25">
      <c r="B52" s="26"/>
      <c r="C52" s="26"/>
      <c r="D52" s="82" t="s">
        <v>78</v>
      </c>
      <c r="E52" s="83"/>
      <c r="F52" s="83"/>
      <c r="G52" s="80">
        <f>SUMIF(L8:L49, IF(L7="","",L7), K8:K49)</f>
        <v>0</v>
      </c>
      <c r="H52" s="80"/>
      <c r="I52" s="80"/>
      <c r="J52" s="80"/>
      <c r="K52" s="81"/>
    </row>
    <row r="53" spans="1:11" x14ac:dyDescent="0.25">
      <c r="B53" s="26"/>
      <c r="C53" s="26"/>
      <c r="D53" s="82" t="s">
        <v>79</v>
      </c>
      <c r="E53" s="83"/>
      <c r="F53" s="83"/>
      <c r="G53" s="80">
        <f>ROUND(SUMIF(L8:L49, IF(L7="","",L7), K8:K49) * 0.2, 2)</f>
        <v>0</v>
      </c>
      <c r="H53" s="80"/>
      <c r="I53" s="80"/>
      <c r="J53" s="80"/>
      <c r="K53" s="81"/>
    </row>
    <row r="54" spans="1:11" x14ac:dyDescent="0.25">
      <c r="B54" s="26"/>
      <c r="C54" s="26"/>
      <c r="D54" s="86" t="s">
        <v>80</v>
      </c>
      <c r="E54" s="87"/>
      <c r="F54" s="87"/>
      <c r="G54" s="84">
        <f>SUM(G52:G53)</f>
        <v>0</v>
      </c>
      <c r="H54" s="84"/>
      <c r="I54" s="84"/>
      <c r="J54" s="84"/>
      <c r="K54" s="85"/>
    </row>
    <row r="55" spans="1:11" ht="31.5" customHeight="1" x14ac:dyDescent="0.25">
      <c r="B55" s="3"/>
      <c r="C55" s="3"/>
      <c r="D55" s="88" t="s">
        <v>81</v>
      </c>
      <c r="E55" s="88"/>
      <c r="F55" s="88"/>
      <c r="G55" s="88"/>
      <c r="H55" s="88"/>
      <c r="I55" s="88"/>
      <c r="J55" s="88"/>
      <c r="K55" s="88"/>
    </row>
    <row r="57" spans="1:11" x14ac:dyDescent="0.25">
      <c r="D57" s="89" t="s">
        <v>82</v>
      </c>
      <c r="E57" s="89"/>
      <c r="F57" s="89"/>
      <c r="G57" s="89"/>
      <c r="H57" s="89"/>
      <c r="I57" s="89"/>
      <c r="J57" s="89"/>
      <c r="K57" s="89"/>
    </row>
    <row r="58" spans="1:11" x14ac:dyDescent="0.25">
      <c r="D58" s="91" t="s">
        <v>83</v>
      </c>
      <c r="E58" s="92"/>
      <c r="F58" s="92"/>
      <c r="G58" s="90">
        <f>SUMIF(L12:L45, "", K12:K45)</f>
        <v>0</v>
      </c>
      <c r="H58" s="90"/>
      <c r="I58" s="90"/>
      <c r="J58" s="90"/>
      <c r="K58" s="90"/>
    </row>
    <row r="59" spans="1:11" x14ac:dyDescent="0.25">
      <c r="D59" s="95" t="s">
        <v>84</v>
      </c>
      <c r="E59" s="96"/>
      <c r="F59" s="96"/>
      <c r="G59" s="93">
        <f>SUMIF(L12:L30, "", K12:K30)</f>
        <v>0</v>
      </c>
      <c r="H59" s="94"/>
      <c r="I59" s="94"/>
      <c r="J59" s="94"/>
      <c r="K59" s="94"/>
    </row>
    <row r="60" spans="1:11" x14ac:dyDescent="0.25">
      <c r="D60" s="95" t="s">
        <v>85</v>
      </c>
      <c r="E60" s="96"/>
      <c r="F60" s="96"/>
      <c r="G60" s="93">
        <f>SUMIF(L38:L45, "", K38:K45)</f>
        <v>0</v>
      </c>
      <c r="H60" s="94"/>
      <c r="I60" s="94"/>
      <c r="J60" s="94"/>
      <c r="K60" s="94"/>
    </row>
    <row r="61" spans="1:11" x14ac:dyDescent="0.25">
      <c r="D61" s="97" t="s">
        <v>86</v>
      </c>
      <c r="E61" s="98"/>
      <c r="F61" s="98"/>
      <c r="G61" s="33"/>
      <c r="H61" s="33"/>
      <c r="I61" s="33"/>
      <c r="J61" s="33"/>
      <c r="K61" s="34"/>
    </row>
    <row r="62" spans="1:11" x14ac:dyDescent="0.25">
      <c r="D62" s="99"/>
      <c r="E62" s="100"/>
      <c r="F62" s="100"/>
      <c r="G62" s="100"/>
      <c r="H62" s="100"/>
      <c r="I62" s="100"/>
      <c r="J62" s="100"/>
      <c r="K62" s="101"/>
    </row>
    <row r="63" spans="1:11" x14ac:dyDescent="0.25">
      <c r="A63" s="35"/>
      <c r="D63" s="102" t="s">
        <v>78</v>
      </c>
      <c r="E63" s="49"/>
      <c r="F63" s="49"/>
      <c r="G63" s="103">
        <f>SUMIF(L5:L55, IF(L4="","",L4), K5:K55)</f>
        <v>0</v>
      </c>
      <c r="H63" s="104"/>
      <c r="I63" s="104"/>
      <c r="J63" s="104"/>
      <c r="K63" s="105"/>
    </row>
    <row r="64" spans="1:11" x14ac:dyDescent="0.25">
      <c r="A64" s="35"/>
      <c r="D64" s="102" t="s">
        <v>79</v>
      </c>
      <c r="E64" s="49"/>
      <c r="F64" s="49"/>
      <c r="G64" s="103">
        <f>ROUND(SUMIF(L5:L55, IF(L4="","",L4), K5:K55) * 0.2, 2)</f>
        <v>0</v>
      </c>
      <c r="H64" s="104"/>
      <c r="I64" s="104"/>
      <c r="J64" s="104"/>
      <c r="K64" s="105"/>
    </row>
    <row r="65" spans="4:11" x14ac:dyDescent="0.25">
      <c r="D65" s="106" t="s">
        <v>80</v>
      </c>
      <c r="E65" s="107"/>
      <c r="F65" s="107"/>
      <c r="G65" s="108">
        <f>SUM(G63:G64)</f>
        <v>0</v>
      </c>
      <c r="H65" s="109"/>
      <c r="I65" s="109"/>
      <c r="J65" s="109"/>
      <c r="K65" s="110"/>
    </row>
    <row r="66" spans="4:11" x14ac:dyDescent="0.25">
      <c r="D66" s="96"/>
      <c r="E66" s="49"/>
      <c r="F66" s="49"/>
      <c r="G66" s="49"/>
      <c r="H66" s="49"/>
      <c r="I66" s="49"/>
      <c r="J66" s="49"/>
      <c r="K66" s="49"/>
    </row>
    <row r="67" spans="4:11" x14ac:dyDescent="0.25">
      <c r="D67" s="111" t="s">
        <v>87</v>
      </c>
      <c r="E67" s="111"/>
      <c r="F67" s="111"/>
      <c r="G67" s="111"/>
      <c r="H67" s="111"/>
      <c r="I67" s="111"/>
      <c r="J67" s="111"/>
      <c r="K67" s="111"/>
    </row>
    <row r="68" spans="4:11" x14ac:dyDescent="0.25">
      <c r="D68" s="112" t="str">
        <f>IF(Paramètres!AA2&lt;&gt;"",Paramètres!AA2,"")</f>
        <v xml:space="preserve">Zéro euro </v>
      </c>
      <c r="E68" s="112"/>
      <c r="F68" s="112"/>
      <c r="G68" s="112"/>
      <c r="H68" s="112"/>
      <c r="I68" s="112"/>
      <c r="J68" s="112"/>
      <c r="K68" s="112"/>
    </row>
    <row r="69" spans="4:11" x14ac:dyDescent="0.25">
      <c r="D69" s="112"/>
      <c r="E69" s="112"/>
      <c r="F69" s="112"/>
      <c r="G69" s="112"/>
      <c r="H69" s="112"/>
      <c r="I69" s="112"/>
      <c r="J69" s="112"/>
      <c r="K69" s="112"/>
    </row>
    <row r="70" spans="4:11" ht="56.65" customHeight="1" x14ac:dyDescent="0.25">
      <c r="G70" s="113" t="s">
        <v>88</v>
      </c>
      <c r="H70" s="113"/>
      <c r="I70" s="113"/>
      <c r="J70" s="113"/>
      <c r="K70" s="113"/>
    </row>
    <row r="72" spans="4:11" ht="85.15" customHeight="1" x14ac:dyDescent="0.25">
      <c r="D72" s="114" t="s">
        <v>89</v>
      </c>
      <c r="E72" s="114"/>
      <c r="G72" s="114" t="s">
        <v>90</v>
      </c>
      <c r="H72" s="114"/>
      <c r="I72" s="114"/>
      <c r="J72" s="114"/>
      <c r="K72" s="114"/>
    </row>
  </sheetData>
  <sheetProtection password="E95E" sheet="1" objects="1" selectLockedCells="1"/>
  <mergeCells count="55">
    <mergeCell ref="D67:K67"/>
    <mergeCell ref="D68:K68"/>
    <mergeCell ref="D69:K69"/>
    <mergeCell ref="G70:K70"/>
    <mergeCell ref="D72:E72"/>
    <mergeCell ref="G72:K72"/>
    <mergeCell ref="D64:F64"/>
    <mergeCell ref="G64:K64"/>
    <mergeCell ref="D65:F65"/>
    <mergeCell ref="G65:K65"/>
    <mergeCell ref="D66:K66"/>
    <mergeCell ref="G60:K60"/>
    <mergeCell ref="D60:F60"/>
    <mergeCell ref="D61:F61"/>
    <mergeCell ref="D62:K62"/>
    <mergeCell ref="D63:F63"/>
    <mergeCell ref="G63:K63"/>
    <mergeCell ref="D55:K55"/>
    <mergeCell ref="D57:K57"/>
    <mergeCell ref="G58:K58"/>
    <mergeCell ref="D58:F58"/>
    <mergeCell ref="G59:K59"/>
    <mergeCell ref="D59:F59"/>
    <mergeCell ref="G52:K52"/>
    <mergeCell ref="D52:F52"/>
    <mergeCell ref="G53:K53"/>
    <mergeCell ref="D53:F53"/>
    <mergeCell ref="G54:K54"/>
    <mergeCell ref="D54:F54"/>
    <mergeCell ref="D45:F45"/>
    <mergeCell ref="D49:F49"/>
    <mergeCell ref="G50:K50"/>
    <mergeCell ref="D50:F50"/>
    <mergeCell ref="G51:K51"/>
    <mergeCell ref="D51:F51"/>
    <mergeCell ref="D35:F35"/>
    <mergeCell ref="D37:J37"/>
    <mergeCell ref="D38:F38"/>
    <mergeCell ref="D42:F42"/>
    <mergeCell ref="D44:J44"/>
    <mergeCell ref="D23:F23"/>
    <mergeCell ref="D27:F27"/>
    <mergeCell ref="D29:J29"/>
    <mergeCell ref="D30:F30"/>
    <mergeCell ref="D34:F34"/>
    <mergeCell ref="D11:J11"/>
    <mergeCell ref="D12:F12"/>
    <mergeCell ref="D16:F16"/>
    <mergeCell ref="D19:J19"/>
    <mergeCell ref="D20:F20"/>
    <mergeCell ref="D3:F3"/>
    <mergeCell ref="D4:F4"/>
    <mergeCell ref="D7:F7"/>
    <mergeCell ref="D8:F8"/>
    <mergeCell ref="D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&amp;L2025-224 - 2025-224 PREFECTURE DE METZ BATIMENT POLYGONE
5 RUE HINZELIN - 57000 METZ&amp;RDPGF - Lot n°2              MENUISERIES INTERIEURES               
DCE - Edition du 17/07/2025</oddHeader>
    <oddFooter>&amp;LJD Conseils&amp;CEdition du 17/07/2025&amp;RPage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91</v>
      </c>
      <c r="AA1" s="7">
        <f>IF(DPGF!G65&lt;&gt;"",DPGF!G65,"0")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92</v>
      </c>
      <c r="B3" s="36" t="s">
        <v>93</v>
      </c>
      <c r="C3" s="115" t="s">
        <v>118</v>
      </c>
      <c r="D3" s="115"/>
      <c r="E3" s="115"/>
      <c r="F3" s="115"/>
      <c r="G3" s="115"/>
      <c r="H3" s="115"/>
      <c r="I3" s="115"/>
      <c r="J3" s="11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94</v>
      </c>
      <c r="B5" s="36" t="s">
        <v>95</v>
      </c>
      <c r="C5" s="115" t="s">
        <v>119</v>
      </c>
      <c r="D5" s="115"/>
      <c r="E5" s="115"/>
      <c r="F5" s="115"/>
      <c r="G5" s="115"/>
      <c r="H5" s="115"/>
      <c r="I5" s="115"/>
      <c r="J5" s="11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104</v>
      </c>
      <c r="B7" s="36" t="s">
        <v>105</v>
      </c>
      <c r="C7" s="38" t="s">
        <v>120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106</v>
      </c>
      <c r="B9" s="36" t="s">
        <v>107</v>
      </c>
      <c r="C9" s="38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96</v>
      </c>
      <c r="B11" s="36" t="s">
        <v>97</v>
      </c>
      <c r="C11" s="115" t="s">
        <v>39</v>
      </c>
      <c r="D11" s="115"/>
      <c r="E11" s="115"/>
      <c r="F11" s="115"/>
      <c r="G11" s="115"/>
      <c r="H11" s="115"/>
      <c r="I11" s="115"/>
      <c r="J11" s="11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108</v>
      </c>
      <c r="B13" s="36" t="s">
        <v>109</v>
      </c>
      <c r="C13" s="38" t="s">
        <v>121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110</v>
      </c>
      <c r="B15" s="36" t="s">
        <v>111</v>
      </c>
      <c r="C15" s="38" t="s">
        <v>122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112</v>
      </c>
      <c r="B17" s="36" t="s">
        <v>113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114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115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116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117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98</v>
      </c>
      <c r="B24" s="36" t="s">
        <v>99</v>
      </c>
      <c r="C24" s="115" t="s">
        <v>123</v>
      </c>
      <c r="D24" s="115"/>
      <c r="E24" s="115"/>
      <c r="F24" s="115"/>
      <c r="G24" s="115"/>
      <c r="H24" s="115"/>
      <c r="I24" s="115"/>
      <c r="J24" s="11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100</v>
      </c>
      <c r="B26" s="36" t="s">
        <v>101</v>
      </c>
      <c r="C26" s="115" t="s">
        <v>124</v>
      </c>
      <c r="D26" s="115"/>
      <c r="E26" s="115"/>
      <c r="F26" s="115"/>
      <c r="G26" s="115"/>
      <c r="H26" s="115"/>
      <c r="I26" s="115"/>
      <c r="J26" s="11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102</v>
      </c>
      <c r="B28" s="36" t="s">
        <v>103</v>
      </c>
      <c r="C28" s="115"/>
      <c r="D28" s="115"/>
      <c r="E28" s="115"/>
      <c r="F28" s="115"/>
      <c r="G28" s="115"/>
      <c r="H28" s="115"/>
      <c r="I28" s="115"/>
      <c r="J28" s="11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125</v>
      </c>
      <c r="B1" s="7" t="s">
        <v>126</v>
      </c>
    </row>
    <row r="2" spans="1:3" x14ac:dyDescent="0.25">
      <c r="A2" s="7" t="s">
        <v>127</v>
      </c>
      <c r="B2" s="7" t="s">
        <v>118</v>
      </c>
    </row>
    <row r="3" spans="1:3" x14ac:dyDescent="0.25">
      <c r="A3" s="7" t="s">
        <v>128</v>
      </c>
      <c r="B3" s="7">
        <v>1</v>
      </c>
    </row>
    <row r="4" spans="1:3" x14ac:dyDescent="0.25">
      <c r="A4" s="7" t="s">
        <v>129</v>
      </c>
      <c r="B4" s="7">
        <v>0</v>
      </c>
    </row>
    <row r="5" spans="1:3" x14ac:dyDescent="0.25">
      <c r="A5" s="7" t="s">
        <v>130</v>
      </c>
      <c r="B5" s="7">
        <v>0</v>
      </c>
    </row>
    <row r="6" spans="1:3" x14ac:dyDescent="0.25">
      <c r="A6" s="7" t="s">
        <v>131</v>
      </c>
      <c r="B6" s="7">
        <v>1</v>
      </c>
    </row>
    <row r="7" spans="1:3" x14ac:dyDescent="0.25">
      <c r="A7" s="7" t="s">
        <v>132</v>
      </c>
      <c r="B7" s="7">
        <v>1</v>
      </c>
    </row>
    <row r="8" spans="1:3" x14ac:dyDescent="0.25">
      <c r="A8" s="7" t="s">
        <v>133</v>
      </c>
      <c r="B8" s="7">
        <v>0</v>
      </c>
    </row>
    <row r="9" spans="1:3" x14ac:dyDescent="0.25">
      <c r="A9" s="7" t="s">
        <v>134</v>
      </c>
      <c r="B9" s="7">
        <v>0</v>
      </c>
    </row>
    <row r="10" spans="1:3" x14ac:dyDescent="0.25">
      <c r="A10" s="7" t="s">
        <v>135</v>
      </c>
      <c r="C10" s="7" t="s">
        <v>136</v>
      </c>
    </row>
    <row r="11" spans="1:3" x14ac:dyDescent="0.25">
      <c r="A11" s="7" t="s">
        <v>137</v>
      </c>
      <c r="B11" s="7">
        <v>0</v>
      </c>
    </row>
    <row r="12" spans="1:3" x14ac:dyDescent="0.25">
      <c r="A12" s="7" t="s">
        <v>138</v>
      </c>
      <c r="B12" s="7" t="s">
        <v>139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6" t="s">
        <v>140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25">
      <c r="A4" s="37" t="s">
        <v>92</v>
      </c>
      <c r="B4" s="36" t="s">
        <v>141</v>
      </c>
      <c r="C4" s="117"/>
      <c r="D4" s="117"/>
      <c r="E4" s="117"/>
      <c r="F4" s="117"/>
      <c r="G4" s="117"/>
      <c r="H4" s="117"/>
      <c r="I4" s="117"/>
      <c r="J4" s="117"/>
    </row>
    <row r="6" spans="1:10" ht="12.75" customHeight="1" x14ac:dyDescent="0.25">
      <c r="A6" s="37" t="s">
        <v>94</v>
      </c>
      <c r="B6" s="36" t="s">
        <v>142</v>
      </c>
      <c r="C6" s="117"/>
      <c r="D6" s="117"/>
      <c r="E6" s="117"/>
      <c r="F6" s="117"/>
      <c r="G6" s="117"/>
      <c r="H6" s="117"/>
      <c r="I6" s="117"/>
      <c r="J6" s="117"/>
    </row>
    <row r="8" spans="1:10" ht="12.75" customHeight="1" x14ac:dyDescent="0.25">
      <c r="A8" s="37" t="s">
        <v>104</v>
      </c>
      <c r="B8" s="36" t="s">
        <v>143</v>
      </c>
      <c r="C8" s="117"/>
      <c r="D8" s="117"/>
      <c r="E8" s="117"/>
      <c r="F8" s="117"/>
      <c r="G8" s="117"/>
      <c r="H8" s="117"/>
      <c r="I8" s="117"/>
      <c r="J8" s="117"/>
    </row>
    <row r="10" spans="1:10" ht="12.75" customHeight="1" x14ac:dyDescent="0.25">
      <c r="A10" s="37" t="s">
        <v>106</v>
      </c>
      <c r="B10" s="36" t="s">
        <v>144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25">
      <c r="A12" s="37" t="s">
        <v>96</v>
      </c>
      <c r="B12" s="36" t="s">
        <v>145</v>
      </c>
      <c r="C12" s="117"/>
      <c r="D12" s="117"/>
      <c r="E12" s="117"/>
      <c r="F12" s="117"/>
      <c r="G12" s="117"/>
      <c r="H12" s="117"/>
      <c r="I12" s="117"/>
      <c r="J12" s="117"/>
    </row>
    <row r="14" spans="1:10" ht="12.75" customHeight="1" x14ac:dyDescent="0.25">
      <c r="A14" s="37" t="s">
        <v>108</v>
      </c>
      <c r="B14" s="36" t="s">
        <v>146</v>
      </c>
      <c r="C14" s="117"/>
      <c r="D14" s="117"/>
      <c r="E14" s="117"/>
      <c r="F14" s="117"/>
      <c r="G14" s="117"/>
      <c r="H14" s="117"/>
      <c r="I14" s="117"/>
      <c r="J14" s="117"/>
    </row>
    <row r="16" spans="1:10" ht="12.75" customHeight="1" x14ac:dyDescent="0.25">
      <c r="A16" s="37" t="s">
        <v>110</v>
      </c>
      <c r="B16" s="36" t="s">
        <v>147</v>
      </c>
      <c r="C16" s="117"/>
      <c r="D16" s="117"/>
      <c r="E16" s="117"/>
      <c r="F16" s="117"/>
      <c r="G16" s="117"/>
      <c r="H16" s="117"/>
      <c r="I16" s="117"/>
      <c r="J16" s="117"/>
    </row>
    <row r="18" spans="1:10" ht="12.75" customHeight="1" x14ac:dyDescent="0.25">
      <c r="A18" s="37" t="s">
        <v>112</v>
      </c>
      <c r="B18" s="36" t="s">
        <v>148</v>
      </c>
      <c r="C18" s="119"/>
      <c r="D18" s="119"/>
      <c r="E18" s="119"/>
      <c r="F18" s="119"/>
      <c r="G18" s="119"/>
      <c r="H18" s="119"/>
      <c r="I18" s="119"/>
      <c r="J18" s="119"/>
    </row>
    <row r="20" spans="1:10" ht="12.75" customHeight="1" x14ac:dyDescent="0.25">
      <c r="A20" s="37" t="s">
        <v>149</v>
      </c>
      <c r="B20" s="36" t="s">
        <v>150</v>
      </c>
      <c r="C20" s="119"/>
      <c r="D20" s="119"/>
      <c r="E20" s="119"/>
      <c r="F20" s="119"/>
      <c r="G20" s="119"/>
      <c r="H20" s="119"/>
      <c r="I20" s="119"/>
      <c r="J20" s="119"/>
    </row>
    <row r="22" spans="1:10" ht="12.75" customHeight="1" x14ac:dyDescent="0.25">
      <c r="A22" s="37" t="s">
        <v>98</v>
      </c>
      <c r="B22" s="36" t="s">
        <v>151</v>
      </c>
      <c r="C22" s="119"/>
      <c r="D22" s="119"/>
      <c r="E22" s="119"/>
      <c r="F22" s="119"/>
      <c r="G22" s="119"/>
      <c r="H22" s="119"/>
      <c r="I22" s="119"/>
      <c r="J22" s="119"/>
    </row>
    <row r="24" spans="1:10" ht="12.75" customHeight="1" x14ac:dyDescent="0.25">
      <c r="A24" s="37" t="s">
        <v>100</v>
      </c>
      <c r="B24" s="36" t="s">
        <v>152</v>
      </c>
      <c r="C24" s="117"/>
      <c r="D24" s="117"/>
      <c r="E24" s="117"/>
      <c r="F24" s="117"/>
      <c r="G24" s="117"/>
      <c r="H24" s="117"/>
      <c r="I24" s="117"/>
      <c r="J24" s="117"/>
    </row>
    <row r="28" spans="1:10" ht="60" customHeight="1" x14ac:dyDescent="0.25">
      <c r="A28" s="37" t="s">
        <v>102</v>
      </c>
      <c r="B28" s="36" t="s">
        <v>153</v>
      </c>
      <c r="C28" s="117"/>
      <c r="D28" s="117"/>
      <c r="E28" s="117"/>
      <c r="F28" s="117"/>
      <c r="G28" s="117"/>
      <c r="H28" s="117"/>
      <c r="I28" s="117"/>
      <c r="J28" s="11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0" t="s">
        <v>154</v>
      </c>
      <c r="C2" s="120"/>
      <c r="D2" s="120"/>
      <c r="E2" s="120"/>
      <c r="F2" s="120"/>
    </row>
    <row r="4" spans="2:6" ht="12.75" customHeight="1" x14ac:dyDescent="0.25">
      <c r="B4" s="43" t="s">
        <v>155</v>
      </c>
      <c r="C4" s="43" t="s">
        <v>156</v>
      </c>
      <c r="D4" s="43" t="s">
        <v>157</v>
      </c>
      <c r="E4" s="43" t="s">
        <v>158</v>
      </c>
      <c r="F4" s="43" t="s">
        <v>159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2025-07-23T14:58:20Z</dcterms:created>
  <dcterms:modified xsi:type="dcterms:W3CDTF">2025-07-23T14:59:12Z</dcterms:modified>
</cp:coreProperties>
</file>